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0095" windowHeight="9105" activeTab="0"/>
  </bookViews>
  <sheets>
    <sheet name="GI" sheetId="1" r:id="rId1"/>
    <sheet name="m2" sheetId="2" r:id="rId2"/>
  </sheets>
  <definedNames/>
  <calcPr fullCalcOnLoad="1"/>
</workbook>
</file>

<file path=xl/sharedStrings.xml><?xml version="1.0" encoding="utf-8"?>
<sst xmlns="http://schemas.openxmlformats.org/spreadsheetml/2006/main" count="149" uniqueCount="94">
  <si>
    <t>TA</t>
  </si>
  <si>
    <t>SZT</t>
  </si>
  <si>
    <t>RE</t>
  </si>
  <si>
    <t>SZF</t>
  </si>
  <si>
    <t>IR</t>
  </si>
  <si>
    <t>DI</t>
  </si>
  <si>
    <t>GTH</t>
  </si>
  <si>
    <t>SZV</t>
  </si>
  <si>
    <t>Multimedia</t>
  </si>
  <si>
    <t>Min</t>
  </si>
  <si>
    <t>Max</t>
  </si>
  <si>
    <t>--</t>
  </si>
  <si>
    <t>Computer  Architectures</t>
  </si>
  <si>
    <t>Operating Systems</t>
  </si>
  <si>
    <t>Computer Networks</t>
  </si>
  <si>
    <t>Microeconomics</t>
  </si>
  <si>
    <t>Databases</t>
  </si>
  <si>
    <t>System Development, Software Engineering</t>
  </si>
  <si>
    <t>Foundations of Computer Science</t>
  </si>
  <si>
    <t>Computer Graphics</t>
  </si>
  <si>
    <t>Information Systems</t>
  </si>
  <si>
    <t>Programming Languages</t>
  </si>
  <si>
    <t>Discrete Mathematics I</t>
  </si>
  <si>
    <t>Calculus I</t>
  </si>
  <si>
    <t>Introduction to Programming</t>
  </si>
  <si>
    <t>Programming I</t>
  </si>
  <si>
    <t>Operations Research I</t>
  </si>
  <si>
    <t>Algorithms and Data Structures I</t>
  </si>
  <si>
    <t>Programming II</t>
  </si>
  <si>
    <t>Decision Systems</t>
  </si>
  <si>
    <t>Management I</t>
  </si>
  <si>
    <t>Macroeconomics I</t>
  </si>
  <si>
    <t>Web Design</t>
  </si>
  <si>
    <t>Application Development</t>
  </si>
  <si>
    <t>Production Management</t>
  </si>
  <si>
    <t>Economic Informatics</t>
  </si>
  <si>
    <t>Marketing I</t>
  </si>
  <si>
    <t>Industrial Economics Theory</t>
  </si>
  <si>
    <t>Strategy management</t>
  </si>
  <si>
    <t>Monetary Theory</t>
  </si>
  <si>
    <t>Accounting I</t>
  </si>
  <si>
    <t>Optional</t>
  </si>
  <si>
    <t>Degree Thesis I</t>
  </si>
  <si>
    <t>Applied Statistics</t>
  </si>
  <si>
    <t>Discrete mathematics II</t>
  </si>
  <si>
    <t>Discrete Mathematics III</t>
  </si>
  <si>
    <t>Computer-Aided Design</t>
  </si>
  <si>
    <t>Quantum Informatics</t>
  </si>
  <si>
    <t>Signals and Systems</t>
  </si>
  <si>
    <t>Modern Physics</t>
  </si>
  <si>
    <t>Physics Fundamentals of Information Technology</t>
  </si>
  <si>
    <t>Communication Networks</t>
  </si>
  <si>
    <t>Subject</t>
  </si>
  <si>
    <t>1st semester</t>
  </si>
  <si>
    <t>3rd semester</t>
  </si>
  <si>
    <t>4th semester</t>
  </si>
  <si>
    <t>5th semester</t>
  </si>
  <si>
    <t>Algorithms and Data structures II</t>
  </si>
  <si>
    <t>Company Finance I</t>
  </si>
  <si>
    <t>Degree Thesis II</t>
  </si>
  <si>
    <t>Verification of Hardware and Software Systems</t>
  </si>
  <si>
    <t>Subject Group</t>
  </si>
  <si>
    <t>Credits</t>
  </si>
  <si>
    <t>Natural Science Fundamentals</t>
  </si>
  <si>
    <t>Mathematical and Natural Science Fundamentals</t>
  </si>
  <si>
    <t>Software Technology</t>
  </si>
  <si>
    <t>System Technology</t>
  </si>
  <si>
    <t>List of Optional Topics</t>
  </si>
  <si>
    <t>Additional Optional Specialist Topics</t>
  </si>
  <si>
    <t>Credit Total</t>
  </si>
  <si>
    <t>Lecture Total</t>
  </si>
  <si>
    <t>Lesson Teaching Total</t>
  </si>
  <si>
    <t>Code</t>
  </si>
  <si>
    <t>Lect</t>
  </si>
  <si>
    <t>Parc</t>
  </si>
  <si>
    <t>Lab</t>
  </si>
  <si>
    <t>Cred</t>
  </si>
  <si>
    <t>7th semester</t>
  </si>
  <si>
    <t>6th semester</t>
  </si>
  <si>
    <t>Prac</t>
  </si>
  <si>
    <t>Fundamentals of Stochastics</t>
  </si>
  <si>
    <t>Economic/Social and Humanities</t>
  </si>
  <si>
    <t>Specific Optional Informatics Applications</t>
  </si>
  <si>
    <t>Thesis Work</t>
  </si>
  <si>
    <t>2nd semester</t>
  </si>
  <si>
    <t>Organisational Behaviour</t>
  </si>
  <si>
    <t>Control Engineering</t>
  </si>
  <si>
    <t>Approximative and Symbolic Computing I</t>
  </si>
  <si>
    <t>Artificial Intelligence I</t>
  </si>
  <si>
    <t>Computer Economist BSc</t>
  </si>
  <si>
    <t>Practicals Total</t>
  </si>
  <si>
    <t>Logic and its Informatics Applications</t>
  </si>
  <si>
    <t>Database Systems</t>
  </si>
  <si>
    <t xml:space="preserve"> Core Materials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</si>
</sst>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3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/>
    </xf>
    <xf numFmtId="49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21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1" fontId="7" fillId="0" borderId="0" xfId="21" applyNumberFormat="1" applyFont="1" applyAlignment="1" quotePrefix="1">
      <alignment horizontal="center"/>
    </xf>
    <xf numFmtId="1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49" fontId="4" fillId="0" borderId="5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/>
    </xf>
    <xf numFmtId="1" fontId="4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>
      <selection activeCell="A66" sqref="A66"/>
    </sheetView>
  </sheetViews>
  <sheetFormatPr defaultColWidth="9.00390625" defaultRowHeight="12.75"/>
  <cols>
    <col min="1" max="1" width="42.25390625" style="3" customWidth="1"/>
    <col min="2" max="2" width="5.125" style="3" customWidth="1"/>
    <col min="3" max="4" width="5.75390625" style="3" customWidth="1"/>
    <col min="5" max="5" width="5.125" style="4" customWidth="1"/>
    <col min="6" max="6" width="5.125" style="3" customWidth="1"/>
    <col min="7" max="16384" width="9.125" style="3" customWidth="1"/>
  </cols>
  <sheetData>
    <row r="1" spans="1:6" ht="15.75" customHeight="1">
      <c r="A1" s="1" t="s">
        <v>89</v>
      </c>
      <c r="B1" s="5"/>
      <c r="C1" s="5"/>
      <c r="D1" s="5"/>
      <c r="E1" s="6"/>
      <c r="F1" s="5"/>
    </row>
    <row r="2" spans="1:6" ht="15.75" customHeight="1">
      <c r="A2" s="31"/>
      <c r="B2" s="23"/>
      <c r="C2" s="23"/>
      <c r="D2" s="23"/>
      <c r="E2" s="26"/>
      <c r="F2" s="23"/>
    </row>
    <row r="3" spans="1:10" ht="15.75" customHeight="1">
      <c r="A3" s="7" t="s">
        <v>52</v>
      </c>
      <c r="B3" s="8" t="s">
        <v>73</v>
      </c>
      <c r="C3" s="8" t="s">
        <v>74</v>
      </c>
      <c r="D3" s="8" t="s">
        <v>75</v>
      </c>
      <c r="E3" s="8" t="s">
        <v>72</v>
      </c>
      <c r="F3" s="8" t="s">
        <v>76</v>
      </c>
      <c r="G3" s="51"/>
      <c r="H3" s="51"/>
      <c r="I3" s="51"/>
      <c r="J3" s="51"/>
    </row>
    <row r="4" spans="1:10" ht="15.75" customHeight="1">
      <c r="A4" s="61" t="s">
        <v>53</v>
      </c>
      <c r="B4" s="62"/>
      <c r="C4" s="62"/>
      <c r="D4" s="62"/>
      <c r="E4" s="62"/>
      <c r="F4" s="62"/>
      <c r="G4" s="52"/>
      <c r="H4" s="52"/>
      <c r="I4" s="52"/>
      <c r="J4" s="53"/>
    </row>
    <row r="5" spans="1:10" ht="15.75" customHeight="1">
      <c r="A5" s="9" t="s">
        <v>22</v>
      </c>
      <c r="B5" s="10">
        <v>3</v>
      </c>
      <c r="C5" s="10">
        <v>1</v>
      </c>
      <c r="D5" s="10">
        <v>0</v>
      </c>
      <c r="E5" s="35" t="s">
        <v>0</v>
      </c>
      <c r="F5" s="10">
        <v>6</v>
      </c>
      <c r="G5" s="52"/>
      <c r="H5" s="22"/>
      <c r="I5" s="52"/>
      <c r="J5" s="53"/>
    </row>
    <row r="6" spans="1:10" ht="15.75" customHeight="1">
      <c r="A6" s="9" t="s">
        <v>23</v>
      </c>
      <c r="B6" s="10">
        <v>2</v>
      </c>
      <c r="C6" s="10">
        <v>1</v>
      </c>
      <c r="D6" s="10">
        <v>0</v>
      </c>
      <c r="E6" s="35" t="s">
        <v>0</v>
      </c>
      <c r="F6" s="10">
        <v>4</v>
      </c>
      <c r="G6" s="52"/>
      <c r="H6" s="22"/>
      <c r="I6" s="52"/>
      <c r="J6" s="53"/>
    </row>
    <row r="7" spans="1:10" ht="15.75" customHeight="1">
      <c r="A7" s="11" t="s">
        <v>24</v>
      </c>
      <c r="B7" s="10">
        <v>4</v>
      </c>
      <c r="C7" s="10">
        <v>0</v>
      </c>
      <c r="D7" s="10">
        <v>3</v>
      </c>
      <c r="E7" s="35" t="s">
        <v>3</v>
      </c>
      <c r="F7" s="10">
        <v>10</v>
      </c>
      <c r="G7" s="54"/>
      <c r="H7" s="52"/>
      <c r="I7" s="52"/>
      <c r="J7" s="53"/>
    </row>
    <row r="8" spans="1:10" ht="15.75" customHeight="1">
      <c r="A8" s="9" t="s">
        <v>12</v>
      </c>
      <c r="B8" s="10">
        <v>3</v>
      </c>
      <c r="C8" s="10">
        <v>0</v>
      </c>
      <c r="D8" s="10">
        <v>1</v>
      </c>
      <c r="E8" s="35" t="s">
        <v>2</v>
      </c>
      <c r="F8" s="10">
        <v>6</v>
      </c>
      <c r="G8" s="54"/>
      <c r="H8" s="52"/>
      <c r="I8" s="52"/>
      <c r="J8" s="53"/>
    </row>
    <row r="9" spans="1:10" ht="15.75" customHeight="1" thickBot="1">
      <c r="A9" s="12"/>
      <c r="B9" s="13">
        <f>SUM(B5:B8)</f>
        <v>12</v>
      </c>
      <c r="C9" s="13">
        <f>SUM(C5:C8)</f>
        <v>2</v>
      </c>
      <c r="D9" s="13">
        <f>SUM(D5:D8)</f>
        <v>4</v>
      </c>
      <c r="E9" s="13"/>
      <c r="F9" s="13">
        <f>SUM(F5:F8)</f>
        <v>26</v>
      </c>
      <c r="G9" s="52"/>
      <c r="H9" s="52"/>
      <c r="I9" s="52"/>
      <c r="J9" s="53"/>
    </row>
    <row r="10" spans="1:10" ht="15.75" customHeight="1" thickTop="1">
      <c r="A10" s="59" t="s">
        <v>84</v>
      </c>
      <c r="B10" s="60"/>
      <c r="C10" s="60"/>
      <c r="D10" s="60"/>
      <c r="E10" s="60"/>
      <c r="F10" s="60"/>
      <c r="G10" s="52"/>
      <c r="H10" s="52"/>
      <c r="I10" s="52"/>
      <c r="J10" s="53"/>
    </row>
    <row r="11" spans="1:10" ht="15.75" customHeight="1">
      <c r="A11" s="9" t="s">
        <v>13</v>
      </c>
      <c r="B11" s="10">
        <v>2</v>
      </c>
      <c r="C11" s="10">
        <v>0</v>
      </c>
      <c r="D11" s="10">
        <v>1</v>
      </c>
      <c r="E11" s="35" t="s">
        <v>2</v>
      </c>
      <c r="F11" s="10">
        <v>4</v>
      </c>
      <c r="G11" s="54"/>
      <c r="H11" s="52"/>
      <c r="I11" s="52"/>
      <c r="J11" s="53"/>
    </row>
    <row r="12" spans="1:10" ht="15.75" customHeight="1">
      <c r="A12" s="11" t="s">
        <v>25</v>
      </c>
      <c r="B12" s="10">
        <v>3</v>
      </c>
      <c r="C12" s="10">
        <v>0</v>
      </c>
      <c r="D12" s="10">
        <v>2</v>
      </c>
      <c r="E12" s="35" t="s">
        <v>3</v>
      </c>
      <c r="F12" s="10">
        <v>7</v>
      </c>
      <c r="G12" s="54"/>
      <c r="H12" s="52"/>
      <c r="I12" s="52"/>
      <c r="J12" s="53"/>
    </row>
    <row r="13" spans="1:10" ht="15.75" customHeight="1">
      <c r="A13" s="9" t="s">
        <v>26</v>
      </c>
      <c r="B13" s="10">
        <v>2</v>
      </c>
      <c r="C13" s="10">
        <v>1</v>
      </c>
      <c r="D13" s="10">
        <v>0</v>
      </c>
      <c r="E13" s="35" t="s">
        <v>5</v>
      </c>
      <c r="F13" s="10">
        <v>4</v>
      </c>
      <c r="G13" s="54"/>
      <c r="H13" s="52"/>
      <c r="I13" s="52"/>
      <c r="J13" s="53"/>
    </row>
    <row r="14" spans="1:10" ht="15.75" customHeight="1">
      <c r="A14" s="9" t="s">
        <v>14</v>
      </c>
      <c r="B14" s="10">
        <v>2</v>
      </c>
      <c r="C14" s="10">
        <v>0</v>
      </c>
      <c r="D14" s="10">
        <v>1</v>
      </c>
      <c r="E14" s="35" t="s">
        <v>2</v>
      </c>
      <c r="F14" s="10">
        <v>4</v>
      </c>
      <c r="G14" s="54"/>
      <c r="H14" s="52"/>
      <c r="I14" s="52"/>
      <c r="J14" s="53"/>
    </row>
    <row r="15" spans="1:10" ht="15.75" customHeight="1">
      <c r="A15" s="17" t="s">
        <v>15</v>
      </c>
      <c r="B15" s="10">
        <v>2</v>
      </c>
      <c r="C15" s="10">
        <v>2</v>
      </c>
      <c r="D15" s="10">
        <v>0</v>
      </c>
      <c r="E15" s="35" t="s">
        <v>6</v>
      </c>
      <c r="F15" s="10">
        <v>5</v>
      </c>
      <c r="G15" s="52"/>
      <c r="H15" s="52"/>
      <c r="I15" s="22"/>
      <c r="J15" s="53"/>
    </row>
    <row r="16" spans="1:10" ht="15.75" customHeight="1">
      <c r="A16" s="9" t="s">
        <v>80</v>
      </c>
      <c r="B16" s="10">
        <v>3</v>
      </c>
      <c r="C16" s="10">
        <v>2</v>
      </c>
      <c r="D16" s="10">
        <v>0</v>
      </c>
      <c r="E16" s="35" t="s">
        <v>0</v>
      </c>
      <c r="F16" s="10">
        <v>7</v>
      </c>
      <c r="G16" s="52"/>
      <c r="H16" s="22"/>
      <c r="I16" s="52"/>
      <c r="J16" s="53"/>
    </row>
    <row r="17" spans="1:10" ht="15.75" customHeight="1" thickBot="1">
      <c r="A17" s="12"/>
      <c r="B17" s="13">
        <f>SUM(B10:B16)</f>
        <v>14</v>
      </c>
      <c r="C17" s="13">
        <f>SUM(C11:C16)</f>
        <v>5</v>
      </c>
      <c r="D17" s="13">
        <f>SUM(D11:D16)</f>
        <v>4</v>
      </c>
      <c r="E17" s="13"/>
      <c r="F17" s="13">
        <f>SUM(F11:F16)</f>
        <v>31</v>
      </c>
      <c r="G17" s="55"/>
      <c r="H17" s="51"/>
      <c r="I17" s="51"/>
      <c r="J17" s="51"/>
    </row>
    <row r="18" spans="1:10" ht="15.75" customHeight="1" thickTop="1">
      <c r="A18" s="59" t="s">
        <v>54</v>
      </c>
      <c r="B18" s="60"/>
      <c r="C18" s="60"/>
      <c r="D18" s="60"/>
      <c r="E18" s="60"/>
      <c r="F18" s="60"/>
      <c r="G18" s="52"/>
      <c r="H18" s="52"/>
      <c r="I18" s="52"/>
      <c r="J18" s="53"/>
    </row>
    <row r="19" spans="1:10" ht="15.75" customHeight="1">
      <c r="A19" s="9" t="s">
        <v>16</v>
      </c>
      <c r="B19" s="10">
        <v>2</v>
      </c>
      <c r="C19" s="10">
        <v>1</v>
      </c>
      <c r="D19" s="10">
        <v>0</v>
      </c>
      <c r="E19" s="35" t="s">
        <v>4</v>
      </c>
      <c r="F19" s="10">
        <v>4</v>
      </c>
      <c r="G19" s="54"/>
      <c r="H19" s="52"/>
      <c r="I19" s="52"/>
      <c r="J19" s="53"/>
    </row>
    <row r="20" spans="1:10" ht="15.75" customHeight="1">
      <c r="A20" s="9" t="s">
        <v>27</v>
      </c>
      <c r="B20" s="10">
        <v>2</v>
      </c>
      <c r="C20" s="10">
        <v>1</v>
      </c>
      <c r="D20" s="10">
        <v>0</v>
      </c>
      <c r="E20" s="35" t="s">
        <v>1</v>
      </c>
      <c r="F20" s="10">
        <v>4</v>
      </c>
      <c r="G20" s="54"/>
      <c r="H20" s="52"/>
      <c r="I20" s="52"/>
      <c r="J20" s="53"/>
    </row>
    <row r="21" spans="1:10" ht="15.75" customHeight="1">
      <c r="A21" s="9" t="s">
        <v>28</v>
      </c>
      <c r="B21" s="10">
        <v>2</v>
      </c>
      <c r="C21" s="10">
        <v>0</v>
      </c>
      <c r="D21" s="10">
        <v>1</v>
      </c>
      <c r="E21" s="35" t="s">
        <v>3</v>
      </c>
      <c r="F21" s="10">
        <v>4</v>
      </c>
      <c r="G21" s="54"/>
      <c r="H21" s="52"/>
      <c r="I21" s="52"/>
      <c r="J21" s="53"/>
    </row>
    <row r="22" spans="1:10" ht="15.75" customHeight="1">
      <c r="A22" s="17" t="s">
        <v>29</v>
      </c>
      <c r="B22" s="10">
        <v>2</v>
      </c>
      <c r="C22" s="10">
        <v>1</v>
      </c>
      <c r="D22" s="10">
        <v>0</v>
      </c>
      <c r="E22" s="35" t="s">
        <v>5</v>
      </c>
      <c r="F22" s="10">
        <v>4</v>
      </c>
      <c r="G22" s="54"/>
      <c r="H22" s="52"/>
      <c r="I22" s="52"/>
      <c r="J22" s="53"/>
    </row>
    <row r="23" spans="1:10" ht="15.75" customHeight="1">
      <c r="A23" s="17" t="s">
        <v>87</v>
      </c>
      <c r="B23" s="10">
        <v>2</v>
      </c>
      <c r="C23" s="10">
        <v>0</v>
      </c>
      <c r="D23" s="10">
        <v>1</v>
      </c>
      <c r="E23" s="35" t="s">
        <v>5</v>
      </c>
      <c r="F23" s="10">
        <v>4</v>
      </c>
      <c r="G23" s="54"/>
      <c r="H23" s="52"/>
      <c r="I23" s="52"/>
      <c r="J23" s="53"/>
    </row>
    <row r="24" spans="1:10" ht="15.75" customHeight="1">
      <c r="A24" s="17" t="s">
        <v>30</v>
      </c>
      <c r="B24" s="10">
        <v>2</v>
      </c>
      <c r="C24" s="10">
        <v>0</v>
      </c>
      <c r="D24" s="10">
        <v>0</v>
      </c>
      <c r="E24" s="35" t="s">
        <v>6</v>
      </c>
      <c r="F24" s="10">
        <v>3</v>
      </c>
      <c r="G24" s="52"/>
      <c r="H24" s="52"/>
      <c r="I24" s="22"/>
      <c r="J24" s="53"/>
    </row>
    <row r="25" spans="1:10" ht="15.75" customHeight="1">
      <c r="A25" s="17" t="s">
        <v>31</v>
      </c>
      <c r="B25" s="10">
        <v>2</v>
      </c>
      <c r="C25" s="10">
        <v>0</v>
      </c>
      <c r="D25" s="10">
        <v>0</v>
      </c>
      <c r="E25" s="35" t="s">
        <v>6</v>
      </c>
      <c r="F25" s="10">
        <v>3</v>
      </c>
      <c r="G25" s="52"/>
      <c r="H25" s="52"/>
      <c r="I25" s="22"/>
      <c r="J25" s="53"/>
    </row>
    <row r="26" spans="1:10" ht="15.75" customHeight="1">
      <c r="A26" s="9" t="s">
        <v>85</v>
      </c>
      <c r="B26" s="10">
        <v>1</v>
      </c>
      <c r="C26" s="10">
        <v>1</v>
      </c>
      <c r="D26" s="10">
        <v>0</v>
      </c>
      <c r="E26" s="35" t="s">
        <v>6</v>
      </c>
      <c r="F26" s="10">
        <v>2</v>
      </c>
      <c r="G26" s="52"/>
      <c r="H26" s="52"/>
      <c r="I26" s="22"/>
      <c r="J26" s="53"/>
    </row>
    <row r="27" spans="1:10" ht="15.75" customHeight="1" thickBot="1">
      <c r="A27" s="12"/>
      <c r="B27" s="13">
        <f>SUM(B19:B26)</f>
        <v>15</v>
      </c>
      <c r="C27" s="13">
        <f>SUM(C19:C26)</f>
        <v>4</v>
      </c>
      <c r="D27" s="13">
        <f>SUM(D19:D26)</f>
        <v>2</v>
      </c>
      <c r="E27" s="13"/>
      <c r="F27" s="13">
        <f>SUM(F19:F26)</f>
        <v>28</v>
      </c>
      <c r="G27" s="52"/>
      <c r="H27" s="52"/>
      <c r="I27" s="52"/>
      <c r="J27" s="53"/>
    </row>
    <row r="28" spans="1:10" ht="15.75" customHeight="1" thickTop="1">
      <c r="A28" s="59" t="s">
        <v>55</v>
      </c>
      <c r="B28" s="60"/>
      <c r="C28" s="60"/>
      <c r="D28" s="60"/>
      <c r="E28" s="60"/>
      <c r="F28" s="60"/>
      <c r="G28" s="52"/>
      <c r="H28" s="52"/>
      <c r="I28" s="52"/>
      <c r="J28" s="53"/>
    </row>
    <row r="29" spans="1:10" ht="15.75" customHeight="1">
      <c r="A29" s="14" t="s">
        <v>92</v>
      </c>
      <c r="B29" s="10">
        <v>3</v>
      </c>
      <c r="C29" s="10">
        <v>2</v>
      </c>
      <c r="D29" s="10">
        <v>0</v>
      </c>
      <c r="E29" s="35" t="s">
        <v>4</v>
      </c>
      <c r="F29" s="10">
        <v>7</v>
      </c>
      <c r="G29" s="54"/>
      <c r="H29" s="52"/>
      <c r="I29" s="52"/>
      <c r="J29" s="53"/>
    </row>
    <row r="30" spans="1:10" ht="15.75" customHeight="1">
      <c r="A30" s="14" t="s">
        <v>8</v>
      </c>
      <c r="B30" s="10">
        <v>2</v>
      </c>
      <c r="C30" s="10">
        <v>0</v>
      </c>
      <c r="D30" s="10">
        <v>1</v>
      </c>
      <c r="E30" s="35" t="s">
        <v>5</v>
      </c>
      <c r="F30" s="10">
        <v>4</v>
      </c>
      <c r="G30" s="54"/>
      <c r="H30" s="52"/>
      <c r="I30" s="52"/>
      <c r="J30" s="53"/>
    </row>
    <row r="31" spans="1:10" ht="15.75" customHeight="1">
      <c r="A31" s="9" t="s">
        <v>32</v>
      </c>
      <c r="B31" s="10">
        <v>2</v>
      </c>
      <c r="C31" s="10">
        <v>0</v>
      </c>
      <c r="D31" s="10">
        <v>1</v>
      </c>
      <c r="E31" s="35" t="s">
        <v>4</v>
      </c>
      <c r="F31" s="10">
        <v>4</v>
      </c>
      <c r="G31" s="54"/>
      <c r="H31" s="52"/>
      <c r="I31" s="52"/>
      <c r="J31" s="53"/>
    </row>
    <row r="32" spans="1:10" ht="15.75" customHeight="1">
      <c r="A32" s="9" t="s">
        <v>57</v>
      </c>
      <c r="B32" s="10">
        <v>2</v>
      </c>
      <c r="C32" s="10">
        <v>1</v>
      </c>
      <c r="D32" s="10">
        <v>0</v>
      </c>
      <c r="E32" s="35" t="s">
        <v>1</v>
      </c>
      <c r="F32" s="10">
        <v>4</v>
      </c>
      <c r="G32" s="54"/>
      <c r="H32" s="52"/>
      <c r="I32" s="52"/>
      <c r="J32" s="53"/>
    </row>
    <row r="33" spans="1:10" ht="15.75" customHeight="1">
      <c r="A33" s="9" t="s">
        <v>33</v>
      </c>
      <c r="B33" s="10">
        <v>3</v>
      </c>
      <c r="C33" s="10">
        <v>0</v>
      </c>
      <c r="D33" s="10">
        <v>2</v>
      </c>
      <c r="E33" s="35" t="s">
        <v>3</v>
      </c>
      <c r="F33" s="10">
        <v>7</v>
      </c>
      <c r="G33" s="54"/>
      <c r="H33" s="52"/>
      <c r="I33" s="52"/>
      <c r="J33" s="53"/>
    </row>
    <row r="34" spans="1:10" ht="15.75" customHeight="1">
      <c r="A34" s="39" t="s">
        <v>34</v>
      </c>
      <c r="B34" s="36">
        <v>1</v>
      </c>
      <c r="C34" s="36">
        <v>1</v>
      </c>
      <c r="D34" s="36">
        <v>0</v>
      </c>
      <c r="E34" s="37" t="s">
        <v>6</v>
      </c>
      <c r="F34" s="36">
        <v>2</v>
      </c>
      <c r="G34" s="52"/>
      <c r="H34" s="52"/>
      <c r="I34" s="22"/>
      <c r="J34" s="53"/>
    </row>
    <row r="35" spans="1:10" ht="15.75" customHeight="1">
      <c r="A35" s="9" t="s">
        <v>91</v>
      </c>
      <c r="B35" s="10">
        <v>2</v>
      </c>
      <c r="C35" s="10">
        <v>1</v>
      </c>
      <c r="D35" s="10">
        <v>0</v>
      </c>
      <c r="E35" s="35" t="s">
        <v>1</v>
      </c>
      <c r="F35" s="10">
        <v>4</v>
      </c>
      <c r="G35" s="54"/>
      <c r="H35" s="52"/>
      <c r="I35" s="52"/>
      <c r="J35" s="53"/>
    </row>
    <row r="36" spans="1:10" ht="15.75" customHeight="1" thickBot="1">
      <c r="A36"/>
      <c r="B36" s="48">
        <f>SUM(B29:B35)</f>
        <v>15</v>
      </c>
      <c r="C36" s="48">
        <f>SUM(C29:C35)</f>
        <v>5</v>
      </c>
      <c r="D36" s="48">
        <f>SUM(D29:D35)</f>
        <v>4</v>
      </c>
      <c r="E36" s="48"/>
      <c r="F36" s="48">
        <f>SUM(F29:F35)</f>
        <v>32</v>
      </c>
      <c r="G36" s="55"/>
      <c r="H36" s="51"/>
      <c r="I36" s="51"/>
      <c r="J36" s="51"/>
    </row>
    <row r="37" spans="1:10" ht="15.75" customHeight="1" thickTop="1">
      <c r="A37" s="59" t="s">
        <v>56</v>
      </c>
      <c r="B37" s="60"/>
      <c r="C37" s="60"/>
      <c r="D37" s="60"/>
      <c r="E37" s="60"/>
      <c r="F37" s="60"/>
      <c r="G37" s="52"/>
      <c r="H37" s="52"/>
      <c r="I37" s="52"/>
      <c r="J37" s="53"/>
    </row>
    <row r="38" spans="1:10" ht="15.75" customHeight="1">
      <c r="A38" s="9" t="s">
        <v>17</v>
      </c>
      <c r="B38" s="10">
        <v>4</v>
      </c>
      <c r="C38" s="10">
        <v>0</v>
      </c>
      <c r="D38" s="10">
        <v>2</v>
      </c>
      <c r="E38" s="35" t="s">
        <v>4</v>
      </c>
      <c r="F38" s="10">
        <v>9</v>
      </c>
      <c r="G38" s="54"/>
      <c r="H38" s="52"/>
      <c r="I38" s="52"/>
      <c r="J38" s="53"/>
    </row>
    <row r="39" spans="1:10" ht="15.75" customHeight="1">
      <c r="A39" s="9" t="s">
        <v>18</v>
      </c>
      <c r="B39" s="10">
        <v>2</v>
      </c>
      <c r="C39" s="10">
        <v>1</v>
      </c>
      <c r="D39" s="10">
        <v>0</v>
      </c>
      <c r="E39" s="35" t="s">
        <v>1</v>
      </c>
      <c r="F39" s="10">
        <v>4</v>
      </c>
      <c r="G39" s="54"/>
      <c r="H39" s="52"/>
      <c r="I39" s="52"/>
      <c r="J39" s="53"/>
    </row>
    <row r="40" spans="1:10" ht="15.75" customHeight="1">
      <c r="A40" s="9" t="s">
        <v>88</v>
      </c>
      <c r="B40" s="10">
        <v>3</v>
      </c>
      <c r="C40" s="10">
        <v>1</v>
      </c>
      <c r="D40" s="10">
        <v>0</v>
      </c>
      <c r="E40" s="35" t="s">
        <v>4</v>
      </c>
      <c r="F40" s="10">
        <v>6</v>
      </c>
      <c r="G40" s="54"/>
      <c r="H40" s="52"/>
      <c r="I40" s="52"/>
      <c r="J40" s="53"/>
    </row>
    <row r="41" spans="1:10" ht="15.75" customHeight="1">
      <c r="A41" s="9" t="s">
        <v>19</v>
      </c>
      <c r="B41" s="10">
        <v>3</v>
      </c>
      <c r="C41" s="10">
        <v>0</v>
      </c>
      <c r="D41" s="10">
        <v>1</v>
      </c>
      <c r="E41" s="35" t="s">
        <v>5</v>
      </c>
      <c r="F41" s="10">
        <v>6</v>
      </c>
      <c r="G41" s="54"/>
      <c r="H41" s="52"/>
      <c r="I41" s="52"/>
      <c r="J41" s="53"/>
    </row>
    <row r="42" spans="1:10" ht="15.75" customHeight="1">
      <c r="A42" s="21" t="s">
        <v>35</v>
      </c>
      <c r="B42" s="36">
        <v>2</v>
      </c>
      <c r="C42" s="36">
        <v>0</v>
      </c>
      <c r="D42" s="36">
        <v>1</v>
      </c>
      <c r="E42" s="37" t="s">
        <v>6</v>
      </c>
      <c r="F42" s="36">
        <v>4</v>
      </c>
      <c r="G42" s="54"/>
      <c r="H42" s="52"/>
      <c r="I42" s="52"/>
      <c r="J42" s="53"/>
    </row>
    <row r="43" spans="1:10" ht="15.75" customHeight="1">
      <c r="A43" s="21" t="s">
        <v>36</v>
      </c>
      <c r="B43" s="36">
        <v>2</v>
      </c>
      <c r="C43" s="36">
        <v>0</v>
      </c>
      <c r="D43" s="36">
        <v>0</v>
      </c>
      <c r="E43" s="37" t="s">
        <v>6</v>
      </c>
      <c r="F43" s="36">
        <v>3</v>
      </c>
      <c r="G43" s="52"/>
      <c r="H43" s="52"/>
      <c r="I43" s="22"/>
      <c r="J43" s="53"/>
    </row>
    <row r="44" spans="1:10" ht="15.75" customHeight="1" thickBot="1">
      <c r="A44" s="15"/>
      <c r="B44" s="16">
        <f>SUM(B38:B43)</f>
        <v>16</v>
      </c>
      <c r="C44" s="16">
        <f>SUM(C38:C43)</f>
        <v>2</v>
      </c>
      <c r="D44" s="16">
        <f>SUM(D38:D43)</f>
        <v>4</v>
      </c>
      <c r="E44" s="16"/>
      <c r="F44" s="16">
        <f>SUM(F38:F43)</f>
        <v>32</v>
      </c>
      <c r="G44" s="52"/>
      <c r="H44" s="52"/>
      <c r="I44" s="52"/>
      <c r="J44" s="53"/>
    </row>
    <row r="45" spans="1:10" ht="15.75" customHeight="1" thickTop="1">
      <c r="A45" s="63" t="s">
        <v>78</v>
      </c>
      <c r="B45" s="64"/>
      <c r="C45" s="64"/>
      <c r="D45" s="64"/>
      <c r="E45" s="64"/>
      <c r="F45" s="64"/>
      <c r="G45" s="52"/>
      <c r="H45" s="52"/>
      <c r="I45" s="52"/>
      <c r="J45" s="53"/>
    </row>
    <row r="46" spans="1:10" ht="15.75" customHeight="1">
      <c r="A46" s="17" t="s">
        <v>37</v>
      </c>
      <c r="B46" s="10">
        <v>2</v>
      </c>
      <c r="C46" s="10">
        <v>0</v>
      </c>
      <c r="D46" s="10">
        <v>0</v>
      </c>
      <c r="E46" s="35" t="s">
        <v>6</v>
      </c>
      <c r="F46" s="10">
        <v>3</v>
      </c>
      <c r="G46" s="52"/>
      <c r="H46" s="52"/>
      <c r="I46" s="52"/>
      <c r="J46" s="22"/>
    </row>
    <row r="47" spans="1:10" ht="15.75" customHeight="1">
      <c r="A47" s="39" t="s">
        <v>38</v>
      </c>
      <c r="B47" s="36">
        <v>1</v>
      </c>
      <c r="C47" s="36">
        <v>1</v>
      </c>
      <c r="D47" s="36">
        <v>0</v>
      </c>
      <c r="E47" s="37" t="s">
        <v>6</v>
      </c>
      <c r="F47" s="36">
        <v>2</v>
      </c>
      <c r="G47" s="52"/>
      <c r="H47" s="22"/>
      <c r="I47" s="22"/>
      <c r="J47" s="53"/>
    </row>
    <row r="48" spans="1:10" ht="15.75" customHeight="1">
      <c r="A48" s="9" t="s">
        <v>39</v>
      </c>
      <c r="B48" s="49">
        <v>2</v>
      </c>
      <c r="C48" s="49">
        <v>0</v>
      </c>
      <c r="D48" s="49">
        <v>0</v>
      </c>
      <c r="E48" s="50" t="s">
        <v>6</v>
      </c>
      <c r="F48" s="49">
        <v>3</v>
      </c>
      <c r="G48" s="52"/>
      <c r="H48" s="22"/>
      <c r="I48" s="22"/>
      <c r="J48" s="53"/>
    </row>
    <row r="49" spans="1:10" s="18" customFormat="1" ht="15.75" customHeight="1">
      <c r="A49" s="9" t="s">
        <v>40</v>
      </c>
      <c r="B49" s="10">
        <v>2</v>
      </c>
      <c r="C49" s="10">
        <v>2</v>
      </c>
      <c r="D49" s="10">
        <v>0</v>
      </c>
      <c r="E49" s="35" t="s">
        <v>6</v>
      </c>
      <c r="F49" s="10">
        <v>5</v>
      </c>
      <c r="G49" s="56"/>
      <c r="H49" s="22"/>
      <c r="I49" s="22"/>
      <c r="J49" s="57"/>
    </row>
    <row r="50" spans="1:10" s="18" customFormat="1" ht="15.75" customHeight="1">
      <c r="A50" s="9" t="s">
        <v>41</v>
      </c>
      <c r="B50" s="10">
        <v>6</v>
      </c>
      <c r="C50" s="10">
        <v>3</v>
      </c>
      <c r="D50" s="10">
        <v>0</v>
      </c>
      <c r="E50" s="35" t="s">
        <v>7</v>
      </c>
      <c r="F50" s="10">
        <v>12</v>
      </c>
      <c r="G50" s="56"/>
      <c r="H50" s="22"/>
      <c r="I50" s="22"/>
      <c r="J50" s="57"/>
    </row>
    <row r="51" spans="1:10" ht="15.75" customHeight="1">
      <c r="A51" s="9" t="s">
        <v>42</v>
      </c>
      <c r="B51" s="10">
        <v>0</v>
      </c>
      <c r="C51" s="10">
        <v>2</v>
      </c>
      <c r="D51" s="10">
        <v>0</v>
      </c>
      <c r="E51" s="35"/>
      <c r="F51" s="10">
        <v>5</v>
      </c>
      <c r="G51" s="54"/>
      <c r="H51" s="52"/>
      <c r="I51" s="52"/>
      <c r="J51" s="53"/>
    </row>
    <row r="52" spans="1:10" ht="15.75" customHeight="1" thickBot="1">
      <c r="A52" s="12"/>
      <c r="B52" s="13">
        <f>SUM(B46:B51)</f>
        <v>13</v>
      </c>
      <c r="C52" s="13">
        <f>SUM(C46:C51)</f>
        <v>8</v>
      </c>
      <c r="D52" s="13">
        <f>SUM(D46:D51)</f>
        <v>0</v>
      </c>
      <c r="E52" s="13"/>
      <c r="F52" s="13">
        <f>SUM(F46:F51)</f>
        <v>30</v>
      </c>
      <c r="G52" s="55"/>
      <c r="H52" s="51"/>
      <c r="I52" s="51"/>
      <c r="J52" s="51"/>
    </row>
    <row r="53" spans="1:10" ht="15.75" customHeight="1" thickTop="1">
      <c r="A53" s="59" t="s">
        <v>77</v>
      </c>
      <c r="B53" s="60"/>
      <c r="C53" s="60"/>
      <c r="D53" s="60"/>
      <c r="E53" s="60"/>
      <c r="F53" s="60"/>
      <c r="G53" s="52"/>
      <c r="H53" s="52"/>
      <c r="I53" s="52"/>
      <c r="J53" s="53"/>
    </row>
    <row r="54" spans="1:10" ht="15.75" customHeight="1">
      <c r="A54" s="17" t="s">
        <v>41</v>
      </c>
      <c r="B54" s="10">
        <v>10</v>
      </c>
      <c r="C54" s="10">
        <v>5</v>
      </c>
      <c r="D54" s="10">
        <v>0</v>
      </c>
      <c r="E54" s="35" t="s">
        <v>7</v>
      </c>
      <c r="F54" s="10">
        <v>19</v>
      </c>
      <c r="G54" s="54"/>
      <c r="H54" s="52"/>
      <c r="I54" s="52"/>
      <c r="J54" s="53"/>
    </row>
    <row r="55" spans="1:10" ht="15.75" customHeight="1">
      <c r="A55" s="9" t="s">
        <v>58</v>
      </c>
      <c r="B55" s="49">
        <v>1</v>
      </c>
      <c r="C55" s="49">
        <v>1</v>
      </c>
      <c r="D55" s="49">
        <v>0</v>
      </c>
      <c r="E55" s="50" t="s">
        <v>6</v>
      </c>
      <c r="F55" s="49">
        <v>2</v>
      </c>
      <c r="G55" s="52"/>
      <c r="H55" s="52"/>
      <c r="I55" s="22"/>
      <c r="J55" s="53"/>
    </row>
    <row r="56" spans="1:10" ht="15.75" customHeight="1">
      <c r="A56" s="9" t="s">
        <v>59</v>
      </c>
      <c r="B56" s="49">
        <v>0</v>
      </c>
      <c r="C56" s="49">
        <v>4</v>
      </c>
      <c r="D56" s="49">
        <v>0</v>
      </c>
      <c r="E56" s="50"/>
      <c r="F56" s="49">
        <v>10</v>
      </c>
      <c r="G56" s="52"/>
      <c r="H56" s="52"/>
      <c r="I56" s="22"/>
      <c r="J56" s="53"/>
    </row>
    <row r="57" spans="1:10" ht="15.75" customHeight="1" thickBot="1">
      <c r="A57" s="12"/>
      <c r="B57" s="13">
        <f>SUM(B54:B56)</f>
        <v>11</v>
      </c>
      <c r="C57" s="13">
        <f>SUM(C54:C56)</f>
        <v>10</v>
      </c>
      <c r="D57" s="13">
        <f>SUM(D54:D56)</f>
        <v>0</v>
      </c>
      <c r="E57" s="13"/>
      <c r="F57" s="13">
        <f>SUM(F54:F56)</f>
        <v>31</v>
      </c>
      <c r="G57" s="55"/>
      <c r="H57" s="51"/>
      <c r="I57" s="51"/>
      <c r="J57" s="51"/>
    </row>
    <row r="58" spans="1:10" ht="15.75" customHeight="1" thickTop="1">
      <c r="A58" s="19"/>
      <c r="B58" s="20"/>
      <c r="C58" s="20"/>
      <c r="D58" s="22"/>
      <c r="E58" s="20"/>
      <c r="F58" s="20"/>
      <c r="G58" s="58"/>
      <c r="H58" s="53"/>
      <c r="I58" s="53"/>
      <c r="J58" s="53"/>
    </row>
    <row r="59" spans="1:10" ht="15.75" customHeight="1">
      <c r="A59" s="19"/>
      <c r="B59" s="20"/>
      <c r="C59" s="20"/>
      <c r="D59" s="22"/>
      <c r="E59" s="20"/>
      <c r="F59" s="20"/>
      <c r="G59" s="58"/>
      <c r="H59" s="58"/>
      <c r="I59" s="58"/>
      <c r="J59" s="58"/>
    </row>
    <row r="60" spans="1:7" ht="16.5">
      <c r="A60" s="46" t="s">
        <v>61</v>
      </c>
      <c r="B60" s="47" t="s">
        <v>72</v>
      </c>
      <c r="C60" s="47"/>
      <c r="D60" s="47" t="s">
        <v>62</v>
      </c>
      <c r="E60" s="47" t="s">
        <v>9</v>
      </c>
      <c r="F60" s="47" t="s">
        <v>10</v>
      </c>
      <c r="G60" s="23"/>
    </row>
    <row r="61" spans="1:7" ht="16.5">
      <c r="A61" s="25" t="s">
        <v>63</v>
      </c>
      <c r="B61" s="24"/>
      <c r="C61" s="24"/>
      <c r="D61" s="24">
        <f>C62+C63</f>
        <v>33</v>
      </c>
      <c r="E61" s="27">
        <v>20</v>
      </c>
      <c r="F61" s="27">
        <v>40</v>
      </c>
      <c r="G61" s="23"/>
    </row>
    <row r="62" spans="1:7" ht="16.5">
      <c r="A62" s="34" t="s">
        <v>64</v>
      </c>
      <c r="B62" s="26" t="s">
        <v>0</v>
      </c>
      <c r="C62" s="24">
        <f>SUMIF($E$5:$E57,"TA",$F$5:$F57)</f>
        <v>17</v>
      </c>
      <c r="D62" s="24"/>
      <c r="E62" s="27"/>
      <c r="F62" s="27"/>
      <c r="G62" s="23"/>
    </row>
    <row r="63" spans="1:7" ht="16.5">
      <c r="A63" s="34" t="s">
        <v>18</v>
      </c>
      <c r="B63" s="26" t="s">
        <v>1</v>
      </c>
      <c r="C63" s="24">
        <f>SUMIF($E$5:$E56,"SZT",$F$5:$F56)</f>
        <v>16</v>
      </c>
      <c r="D63" s="24"/>
      <c r="E63" s="27"/>
      <c r="F63" s="28"/>
      <c r="G63" s="23"/>
    </row>
    <row r="64" spans="1:7" ht="16.5">
      <c r="A64" s="1" t="s">
        <v>81</v>
      </c>
      <c r="B64" s="26" t="s">
        <v>6</v>
      </c>
      <c r="C64" s="24"/>
      <c r="D64" s="24">
        <f>SUMIF($E$5:$E57,"GTH",$F$5:$F57)</f>
        <v>37</v>
      </c>
      <c r="E64" s="27">
        <v>30</v>
      </c>
      <c r="F64" s="27">
        <v>40</v>
      </c>
      <c r="G64" s="23"/>
    </row>
    <row r="65" spans="1:7" ht="16.5">
      <c r="A65" s="25" t="s">
        <v>93</v>
      </c>
      <c r="B65" s="26"/>
      <c r="C65" s="24"/>
      <c r="D65" s="24">
        <f>SUM(C66:C69)</f>
        <v>94</v>
      </c>
      <c r="E65" s="27">
        <v>65</v>
      </c>
      <c r="F65" s="28">
        <v>110</v>
      </c>
      <c r="G65" s="23"/>
    </row>
    <row r="66" spans="1:7" ht="16.5">
      <c r="A66" s="29" t="s">
        <v>65</v>
      </c>
      <c r="B66" s="26" t="s">
        <v>3</v>
      </c>
      <c r="C66" s="24">
        <f>SUMIF($E$5:$E57,"SZF",$F$5:$F57)</f>
        <v>28</v>
      </c>
      <c r="D66" s="24"/>
      <c r="E66" s="27"/>
      <c r="F66" s="28"/>
      <c r="G66" s="23"/>
    </row>
    <row r="67" spans="1:7" ht="16.5">
      <c r="A67" s="29" t="s">
        <v>66</v>
      </c>
      <c r="B67" s="26" t="s">
        <v>2</v>
      </c>
      <c r="C67" s="24">
        <f>SUMIF($E$5:$E57,"RE",$F$5:$F57)</f>
        <v>14</v>
      </c>
      <c r="D67" s="24"/>
      <c r="E67" s="27"/>
      <c r="F67" s="28"/>
      <c r="G67" s="23"/>
    </row>
    <row r="68" spans="1:7" ht="16.5">
      <c r="A68" s="29" t="s">
        <v>20</v>
      </c>
      <c r="B68" s="26" t="s">
        <v>4</v>
      </c>
      <c r="C68" s="24">
        <f>SUMIF($E$5:$E57,"IR",$F$5:$F57)</f>
        <v>30</v>
      </c>
      <c r="D68" s="24"/>
      <c r="E68" s="27"/>
      <c r="F68" s="28"/>
      <c r="G68" s="23"/>
    </row>
    <row r="69" spans="1:7" ht="16.5">
      <c r="A69" s="29" t="s">
        <v>82</v>
      </c>
      <c r="B69" s="26" t="s">
        <v>5</v>
      </c>
      <c r="C69" s="24">
        <f>SUMIF($E$5:$E57,"DI",$F$5:$F57)</f>
        <v>22</v>
      </c>
      <c r="D69" s="24"/>
      <c r="E69" s="27"/>
      <c r="F69" s="28"/>
      <c r="G69" s="23"/>
    </row>
    <row r="70" spans="1:7" ht="16.5">
      <c r="A70" s="25" t="s">
        <v>68</v>
      </c>
      <c r="B70" s="26" t="s">
        <v>7</v>
      </c>
      <c r="C70" s="24"/>
      <c r="D70" s="24">
        <f>SUMIF($E$5:$E$57,"SZV",$F$5:$F$57)</f>
        <v>31</v>
      </c>
      <c r="E70" s="27">
        <v>10</v>
      </c>
      <c r="F70" s="30" t="s">
        <v>11</v>
      </c>
      <c r="G70" s="23"/>
    </row>
    <row r="71" spans="1:7" ht="16.5">
      <c r="A71" s="25" t="s">
        <v>83</v>
      </c>
      <c r="B71" s="23"/>
      <c r="C71" s="24"/>
      <c r="D71" s="24">
        <v>15</v>
      </c>
      <c r="E71" s="27">
        <v>15</v>
      </c>
      <c r="F71" s="30" t="s">
        <v>11</v>
      </c>
      <c r="G71" s="23"/>
    </row>
    <row r="72" spans="1:7" ht="16.5">
      <c r="A72" s="1" t="s">
        <v>69</v>
      </c>
      <c r="B72" s="23"/>
      <c r="C72" s="26"/>
      <c r="D72" s="24">
        <f>SUM(D61:D71)</f>
        <v>210</v>
      </c>
      <c r="E72" s="26"/>
      <c r="F72" s="26"/>
      <c r="G72" s="23"/>
    </row>
    <row r="73" spans="1:7" ht="16.5">
      <c r="A73" s="2"/>
      <c r="B73" s="23"/>
      <c r="C73" s="23"/>
      <c r="D73" s="23"/>
      <c r="E73" s="26"/>
      <c r="F73" s="23"/>
      <c r="G73" s="23"/>
    </row>
    <row r="74" spans="1:7" ht="16.5">
      <c r="A74" s="2" t="s">
        <v>70</v>
      </c>
      <c r="B74" s="26" t="s">
        <v>73</v>
      </c>
      <c r="C74" s="32">
        <f>15*(B9+B17+B27+B36+B44+B52+B57)</f>
        <v>1440</v>
      </c>
      <c r="D74" s="33">
        <f>C74/C$76</f>
        <v>0.64</v>
      </c>
      <c r="E74" s="26"/>
      <c r="F74" s="23"/>
      <c r="G74" s="23"/>
    </row>
    <row r="75" spans="1:7" ht="16.5">
      <c r="A75" s="2" t="s">
        <v>90</v>
      </c>
      <c r="B75" s="26" t="s">
        <v>79</v>
      </c>
      <c r="C75" s="32">
        <f>15*(C9+C17+C27+C36+C44+C52+C57+D9+D17+D27+D36+D44+D52+D57)</f>
        <v>810</v>
      </c>
      <c r="D75" s="33">
        <f>C75/C76</f>
        <v>0.36</v>
      </c>
      <c r="E75" s="26"/>
      <c r="F75" s="23"/>
      <c r="G75" s="23"/>
    </row>
    <row r="76" spans="1:7" ht="16.5">
      <c r="A76" s="42" t="s">
        <v>71</v>
      </c>
      <c r="B76" s="43"/>
      <c r="C76" s="44">
        <f>SUM(C74:C75)</f>
        <v>2250</v>
      </c>
      <c r="D76" s="43"/>
      <c r="E76" s="45"/>
      <c r="F76" s="43"/>
      <c r="G76" s="23"/>
    </row>
    <row r="77" spans="1:7" ht="16.5">
      <c r="A77" s="2"/>
      <c r="B77" s="23"/>
      <c r="C77" s="33"/>
      <c r="D77" s="23"/>
      <c r="E77" s="26"/>
      <c r="F77" s="23"/>
      <c r="G77" s="23"/>
    </row>
    <row r="78" spans="1:6" ht="16.5">
      <c r="A78" s="2"/>
      <c r="B78" s="23"/>
      <c r="C78" s="23"/>
      <c r="D78" s="23"/>
      <c r="E78" s="26"/>
      <c r="F78" s="23"/>
    </row>
    <row r="79" spans="1:6" ht="17.25" thickBot="1">
      <c r="A79" s="2"/>
      <c r="B79" s="23"/>
      <c r="C79" s="23"/>
      <c r="D79" s="23"/>
      <c r="E79" s="26"/>
      <c r="F79" s="23"/>
    </row>
    <row r="80" spans="1:6" ht="17.25" thickTop="1">
      <c r="A80" s="59" t="s">
        <v>67</v>
      </c>
      <c r="B80" s="60"/>
      <c r="C80" s="60"/>
      <c r="D80" s="60"/>
      <c r="E80" s="60"/>
      <c r="F80" s="60"/>
    </row>
    <row r="81" spans="1:6" ht="16.5">
      <c r="A81" s="9" t="s">
        <v>43</v>
      </c>
      <c r="B81" s="10">
        <v>1</v>
      </c>
      <c r="C81" s="10">
        <v>0</v>
      </c>
      <c r="D81" s="10">
        <v>2</v>
      </c>
      <c r="E81" s="35" t="s">
        <v>0</v>
      </c>
      <c r="F81" s="10">
        <v>3</v>
      </c>
    </row>
    <row r="82" spans="1:6" ht="16.5">
      <c r="A82" s="14" t="s">
        <v>44</v>
      </c>
      <c r="B82" s="10">
        <v>2</v>
      </c>
      <c r="C82" s="10">
        <v>1</v>
      </c>
      <c r="D82" s="10">
        <v>0</v>
      </c>
      <c r="E82" s="35" t="s">
        <v>0</v>
      </c>
      <c r="F82" s="10">
        <v>4</v>
      </c>
    </row>
    <row r="83" spans="1:6" ht="16.5">
      <c r="A83" s="14" t="s">
        <v>45</v>
      </c>
      <c r="B83" s="10">
        <v>3</v>
      </c>
      <c r="C83" s="10">
        <v>1</v>
      </c>
      <c r="D83" s="10">
        <v>0</v>
      </c>
      <c r="E83" s="35" t="s">
        <v>0</v>
      </c>
      <c r="F83" s="10">
        <v>6</v>
      </c>
    </row>
    <row r="84" spans="1:6" ht="16.5">
      <c r="A84" s="9" t="s">
        <v>21</v>
      </c>
      <c r="B84" s="10">
        <v>2</v>
      </c>
      <c r="C84" s="10">
        <v>1</v>
      </c>
      <c r="D84" s="10">
        <v>0</v>
      </c>
      <c r="E84" s="35" t="s">
        <v>3</v>
      </c>
      <c r="F84" s="10">
        <v>4</v>
      </c>
    </row>
    <row r="85" spans="1:6" ht="16.5">
      <c r="A85" s="9" t="s">
        <v>46</v>
      </c>
      <c r="B85" s="10">
        <v>2</v>
      </c>
      <c r="C85" s="10">
        <v>1</v>
      </c>
      <c r="D85" s="10">
        <v>0</v>
      </c>
      <c r="E85" s="35" t="s">
        <v>5</v>
      </c>
      <c r="F85" s="10">
        <v>4</v>
      </c>
    </row>
    <row r="86" spans="1:6" ht="16.5">
      <c r="A86" s="9" t="s">
        <v>47</v>
      </c>
      <c r="B86" s="10">
        <v>2</v>
      </c>
      <c r="C86" s="10">
        <v>0</v>
      </c>
      <c r="D86" s="10">
        <v>0</v>
      </c>
      <c r="E86" s="35" t="s">
        <v>5</v>
      </c>
      <c r="F86" s="10">
        <v>3</v>
      </c>
    </row>
    <row r="87" spans="1:6" ht="16.5">
      <c r="A87" s="9" t="s">
        <v>48</v>
      </c>
      <c r="B87" s="10">
        <v>2</v>
      </c>
      <c r="C87" s="10">
        <v>1</v>
      </c>
      <c r="D87" s="10">
        <v>0</v>
      </c>
      <c r="E87" s="35" t="s">
        <v>2</v>
      </c>
      <c r="F87" s="10">
        <v>4</v>
      </c>
    </row>
    <row r="88" spans="1:6" ht="16.5">
      <c r="A88" s="17" t="s">
        <v>60</v>
      </c>
      <c r="B88" s="10">
        <v>2</v>
      </c>
      <c r="C88" s="10">
        <v>1</v>
      </c>
      <c r="D88" s="10">
        <v>0</v>
      </c>
      <c r="E88" s="35" t="s">
        <v>1</v>
      </c>
      <c r="F88" s="10">
        <v>4</v>
      </c>
    </row>
    <row r="89" spans="1:6" ht="16.5">
      <c r="A89" s="9" t="s">
        <v>49</v>
      </c>
      <c r="B89" s="10">
        <v>2</v>
      </c>
      <c r="C89" s="10">
        <v>0</v>
      </c>
      <c r="D89" s="10">
        <v>0</v>
      </c>
      <c r="E89" s="35" t="s">
        <v>5</v>
      </c>
      <c r="F89" s="10">
        <v>3</v>
      </c>
    </row>
    <row r="90" spans="1:6" ht="16.5">
      <c r="A90" s="9" t="s">
        <v>50</v>
      </c>
      <c r="B90" s="10">
        <v>2</v>
      </c>
      <c r="C90" s="10">
        <v>1</v>
      </c>
      <c r="D90" s="10">
        <v>0</v>
      </c>
      <c r="E90" s="35" t="s">
        <v>5</v>
      </c>
      <c r="F90" s="10">
        <v>4</v>
      </c>
    </row>
    <row r="91" spans="1:6" ht="16.5">
      <c r="A91" s="17" t="s">
        <v>86</v>
      </c>
      <c r="B91" s="10">
        <v>2</v>
      </c>
      <c r="C91" s="10">
        <v>0</v>
      </c>
      <c r="D91" s="10">
        <v>2</v>
      </c>
      <c r="E91" s="35" t="s">
        <v>2</v>
      </c>
      <c r="F91" s="10">
        <v>5</v>
      </c>
    </row>
    <row r="92" spans="1:6" ht="17.25" thickBot="1">
      <c r="A92" s="40" t="s">
        <v>51</v>
      </c>
      <c r="B92" s="38">
        <v>2</v>
      </c>
      <c r="C92" s="38">
        <v>0</v>
      </c>
      <c r="D92" s="38">
        <v>1</v>
      </c>
      <c r="E92" s="41" t="s">
        <v>2</v>
      </c>
      <c r="F92" s="38">
        <v>4</v>
      </c>
    </row>
    <row r="93" spans="1:6" ht="17.25" thickTop="1">
      <c r="A93" s="2"/>
      <c r="B93" s="23"/>
      <c r="C93" s="23"/>
      <c r="D93" s="23"/>
      <c r="E93" s="26"/>
      <c r="F93" s="23"/>
    </row>
  </sheetData>
  <mergeCells count="8">
    <mergeCell ref="A80:F80"/>
    <mergeCell ref="A53:F53"/>
    <mergeCell ref="A37:F37"/>
    <mergeCell ref="A45:F45"/>
    <mergeCell ref="A28:F28"/>
    <mergeCell ref="A4:F4"/>
    <mergeCell ref="A10:F10"/>
    <mergeCell ref="A18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2" sqref="E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 Zoltan</dc:creator>
  <cp:keywords/>
  <dc:description/>
  <cp:lastModifiedBy>Rendszergazda</cp:lastModifiedBy>
  <cp:lastPrinted>2006-11-23T09:46:56Z</cp:lastPrinted>
  <dcterms:created xsi:type="dcterms:W3CDTF">2002-01-24T13:08:42Z</dcterms:created>
  <dcterms:modified xsi:type="dcterms:W3CDTF">2007-01-25T17:03:03Z</dcterms:modified>
  <cp:category/>
  <cp:version/>
  <cp:contentType/>
  <cp:contentStatus/>
</cp:coreProperties>
</file>